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Доходный отдел\2018 год\ОТЧЕТ ОБ ИСПОЛНЕНИИ по постановлениям\1 квартал 2018 года\"/>
    </mc:Choice>
  </mc:AlternateContent>
  <bookViews>
    <workbookView xWindow="-120" yWindow="-30" windowWidth="9720" windowHeight="9555"/>
  </bookViews>
  <sheets>
    <sheet name="3.7" sheetId="1" r:id="rId1"/>
  </sheets>
  <definedNames>
    <definedName name="_xlnm.Print_Area" localSheetId="0">'3.7'!$B$1:$F$25</definedName>
  </definedNames>
  <calcPr calcId="152511"/>
</workbook>
</file>

<file path=xl/calcChain.xml><?xml version="1.0" encoding="utf-8"?>
<calcChain xmlns="http://schemas.openxmlformats.org/spreadsheetml/2006/main">
  <c r="F25" i="1" l="1"/>
  <c r="F12" i="1" l="1"/>
  <c r="F13" i="1"/>
  <c r="F14" i="1"/>
  <c r="F22" i="1"/>
  <c r="F16" i="1"/>
  <c r="F10" i="1"/>
  <c r="F11" i="1"/>
  <c r="D19" i="1" l="1"/>
  <c r="D18" i="1" s="1"/>
  <c r="C19" i="1"/>
  <c r="C18" i="1" s="1"/>
  <c r="D6" i="1"/>
  <c r="C6" i="1"/>
  <c r="E11" i="1"/>
  <c r="E12" i="1"/>
  <c r="E13" i="1"/>
  <c r="E21" i="1"/>
  <c r="F26" i="1"/>
  <c r="F27" i="1"/>
  <c r="E26" i="1"/>
  <c r="E27" i="1"/>
  <c r="F24" i="1" l="1"/>
  <c r="E17" i="1" l="1"/>
  <c r="F17" i="1" l="1"/>
  <c r="E8" i="1" l="1"/>
  <c r="E9" i="1"/>
  <c r="E10" i="1"/>
  <c r="E14" i="1"/>
  <c r="E15" i="1"/>
  <c r="E16" i="1"/>
  <c r="E22" i="1"/>
  <c r="E23" i="1"/>
  <c r="E24" i="1"/>
  <c r="E25" i="1"/>
  <c r="F8" i="1" l="1"/>
  <c r="F9" i="1"/>
  <c r="F15" i="1"/>
  <c r="F23" i="1"/>
  <c r="F6" i="1" l="1"/>
  <c r="D5" i="1" l="1"/>
  <c r="E6" i="1"/>
  <c r="E19" i="1"/>
  <c r="F19" i="1"/>
  <c r="E18" i="1" l="1"/>
  <c r="C5" i="1"/>
  <c r="E5" i="1" s="1"/>
  <c r="F18" i="1"/>
  <c r="F5" i="1" l="1"/>
</calcChain>
</file>

<file path=xl/sharedStrings.xml><?xml version="1.0" encoding="utf-8"?>
<sst xmlns="http://schemas.openxmlformats.org/spreadsheetml/2006/main" count="30" uniqueCount="29">
  <si>
    <t>Вид дохода</t>
  </si>
  <si>
    <t>Всего доходов</t>
  </si>
  <si>
    <t>в т.ч.</t>
  </si>
  <si>
    <t>Налог на доходы физических лиц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</si>
  <si>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</si>
  <si>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</si>
  <si>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Безвозмездные поступления от других бюджетов бюджетной системы Российской Федерации</t>
  </si>
  <si>
    <t>Налоговые и неналоговые доходы, всего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</si>
  <si>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</si>
  <si>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</si>
  <si>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Иные безвозмездные поступления</t>
  </si>
  <si>
    <t>Безвозмездные поступления, всего</t>
  </si>
  <si>
    <t>Отклонение (гр.3-гр.2)</t>
  </si>
  <si>
    <t>субвенции бюджетам бюджетной системы Российской Федерации</t>
  </si>
  <si>
    <t>Темп роста, % (гр.3/гр.2)*100</t>
  </si>
  <si>
    <t>Неналоговые доходы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</si>
  <si>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</si>
  <si>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</si>
  <si>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налогобложения</t>
  </si>
  <si>
    <t>Налог на имущество физических лиц</t>
  </si>
  <si>
    <t>Земельный налог</t>
  </si>
  <si>
    <t>Государственная пошлина</t>
  </si>
  <si>
    <t>дотации бюджетам бюджетной системы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</si>
  <si>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</si>
  <si>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</si>
  <si>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-</t>
  </si>
  <si>
    <t>Сведения о поступлении доходов в бюджет Нижневартовского района по видам доходов за I квартал 2018 года в сравнении с I кварталом 2017 года, тыс. рублей</t>
  </si>
  <si>
    <t>Исполнение за I квартал                 2017 года</t>
  </si>
  <si>
    <t>Исполнение за I квартал                   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</si>
</sst>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1" xfId="0" applyFont="1" applyFill="1" applyBorder="1"/>
    <xf numFmtId="0" fontId="0" fillId="0" borderId="0" xfId="0" applyBorder="1"/>
    <xf numFmtId="0" fontId="1" fillId="0" borderId="0" xfId="0" applyFont="1"/>
    <xf numFmtId="0" fontId="0" fillId="0" borderId="1" xfId="0" applyFill="1" applyBorder="1" applyAlignment="1">
      <alignment wrapText="1"/>
    </xf>
    <xf numFmtId="0" fontId="4" fillId="2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1" fillId="0" borderId="0" xfId="0" applyNumberFormat="1" applyFont="1"/>
    <xf numFmtId="0" fontId="6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wrapText="1"/>
    </xf>
    <xf numFmtId="164" fontId="6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top" wrapText="1"/>
    </xf>
    <xf numFmtId="164" fontId="8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/>
    <xf numFmtId="0" fontId="1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7"/>
  <sheetViews>
    <sheetView tabSelected="1" topLeftCell="B1" workbookViewId="0">
      <selection activeCell="G26" sqref="G26"/>
    </sheetView>
  </sheetViews>
  <sheetFormatPr defaultRowHeight="15" x14ac:dyDescent="0.25"/>
  <cols>
    <col min="1" max="1" width="0" hidden="1" customWidth="1"/>
    <col min="2" max="2" width="53.28515625" customWidth="1"/>
    <col min="3" max="3" width="17" style="27" customWidth="1"/>
    <col min="4" max="4" width="16.85546875" customWidth="1"/>
    <col min="5" max="5" width="14" customWidth="1"/>
    <col min="6" max="6" width="16.85546875" customWidth="1"/>
  </cols>
  <sheetData>
    <row r="1" spans="1:6" ht="68.25" customHeight="1" x14ac:dyDescent="0.25">
      <c r="A1" s="2"/>
      <c r="B1" s="28" t="s">
        <v>26</v>
      </c>
      <c r="C1" s="28"/>
      <c r="D1" s="28"/>
      <c r="E1" s="28"/>
      <c r="F1" s="28"/>
    </row>
    <row r="2" spans="1:6" ht="23.25" customHeight="1" x14ac:dyDescent="0.25">
      <c r="B2" s="31" t="s">
        <v>0</v>
      </c>
      <c r="C2" s="33" t="s">
        <v>27</v>
      </c>
      <c r="D2" s="34" t="s">
        <v>28</v>
      </c>
      <c r="E2" s="29" t="s">
        <v>12</v>
      </c>
      <c r="F2" s="29" t="s">
        <v>14</v>
      </c>
    </row>
    <row r="3" spans="1:6" ht="40.5" customHeight="1" x14ac:dyDescent="0.25">
      <c r="B3" s="32"/>
      <c r="C3" s="33"/>
      <c r="D3" s="34"/>
      <c r="E3" s="30"/>
      <c r="F3" s="30"/>
    </row>
    <row r="4" spans="1:6" x14ac:dyDescent="0.25">
      <c r="B4" s="15">
        <v>1</v>
      </c>
      <c r="C4" s="26">
        <v>2</v>
      </c>
      <c r="D4" s="14">
        <v>3</v>
      </c>
      <c r="E4" s="14">
        <v>4</v>
      </c>
      <c r="F4" s="14">
        <v>5</v>
      </c>
    </row>
    <row r="5" spans="1:6" x14ac:dyDescent="0.25">
      <c r="B5" s="1" t="s">
        <v>1</v>
      </c>
      <c r="C5" s="17">
        <f>C6+C18</f>
        <v>884624.23800000013</v>
      </c>
      <c r="D5" s="16">
        <f>D6+D18</f>
        <v>941036.89400000009</v>
      </c>
      <c r="E5" s="16">
        <f>D5-C5</f>
        <v>56412.655999999959</v>
      </c>
      <c r="F5" s="16">
        <f>D5/C5*100</f>
        <v>106.37701902985842</v>
      </c>
    </row>
    <row r="6" spans="1:6" s="3" customFormat="1" x14ac:dyDescent="0.25">
      <c r="B6" s="5" t="s">
        <v>7</v>
      </c>
      <c r="C6" s="17">
        <f>C8+C9+C10+C11+C12+C13+C14+C15+C16+C17</f>
        <v>447861.27400000009</v>
      </c>
      <c r="D6" s="17">
        <f>D8+D9+D10+D11+D12+D13+D14+D15+D16+D17</f>
        <v>514954.45</v>
      </c>
      <c r="E6" s="16">
        <f>D6-C6</f>
        <v>67093.175999999919</v>
      </c>
      <c r="F6" s="16">
        <f>D6/C6*100</f>
        <v>114.98079425371346</v>
      </c>
    </row>
    <row r="7" spans="1:6" s="3" customFormat="1" x14ac:dyDescent="0.25">
      <c r="B7" s="6" t="s">
        <v>2</v>
      </c>
      <c r="C7" s="18"/>
      <c r="D7" s="18"/>
      <c r="E7" s="21"/>
      <c r="F7" s="19"/>
    </row>
    <row r="8" spans="1:6" s="3" customFormat="1" x14ac:dyDescent="0.25">
      <c r="B8" s="6" t="s">
        <v>3</v>
      </c>
      <c r="C8" s="18">
        <v>325120.57400000002</v>
      </c>
      <c r="D8" s="18">
        <v>343732.6</v>
      </c>
      <c r="E8" s="21">
        <f t="shared" ref="E8:E19" si="0">D8-C8</f>
        <v>18612.025999999954</v>
      </c>
      <c r="F8" s="19">
        <f t="shared" ref="F8:F19" si="1">D8/C8*100</f>
        <v>105.72465340197141</v>
      </c>
    </row>
    <row r="9" spans="1:6" s="3" customFormat="1" ht="30" x14ac:dyDescent="0.25">
      <c r="B9" s="7" t="s">
        <v>5</v>
      </c>
      <c r="C9" s="18">
        <v>2374.3000000000002</v>
      </c>
      <c r="D9" s="18">
        <v>2399.25</v>
      </c>
      <c r="E9" s="21">
        <f t="shared" si="0"/>
        <v>24.949999999999818</v>
      </c>
      <c r="F9" s="19">
        <f t="shared" si="1"/>
        <v>101.05083603588425</v>
      </c>
    </row>
    <row r="10" spans="1:6" s="3" customFormat="1" ht="30" x14ac:dyDescent="0.25">
      <c r="B10" s="22" t="s">
        <v>16</v>
      </c>
      <c r="C10" s="18">
        <v>10057.4</v>
      </c>
      <c r="D10" s="18">
        <v>10684</v>
      </c>
      <c r="E10" s="21">
        <f t="shared" si="0"/>
        <v>626.60000000000036</v>
      </c>
      <c r="F10" s="19">
        <f t="shared" si="1"/>
        <v>106.23023843140376</v>
      </c>
    </row>
    <row r="11" spans="1:6" s="3" customFormat="1" ht="30" x14ac:dyDescent="0.25">
      <c r="B11" s="22" t="s">
        <v>17</v>
      </c>
      <c r="C11" s="18">
        <v>2200.4</v>
      </c>
      <c r="D11" s="18">
        <v>2346.5</v>
      </c>
      <c r="E11" s="21">
        <f t="shared" si="0"/>
        <v>146.09999999999991</v>
      </c>
      <c r="F11" s="19">
        <f t="shared" si="1"/>
        <v>106.63970187238682</v>
      </c>
    </row>
    <row r="12" spans="1:6" s="3" customFormat="1" x14ac:dyDescent="0.25">
      <c r="B12" s="22" t="s">
        <v>4</v>
      </c>
      <c r="C12" s="18">
        <v>183.2</v>
      </c>
      <c r="D12" s="18">
        <v>150.9</v>
      </c>
      <c r="E12" s="21">
        <f t="shared" si="0"/>
        <v>-32.299999999999983</v>
      </c>
      <c r="F12" s="19">
        <f t="shared" si="1"/>
        <v>82.36899563318778</v>
      </c>
    </row>
    <row r="13" spans="1:6" s="3" customFormat="1" ht="30" x14ac:dyDescent="0.25">
      <c r="B13" s="22" t="s">
        <v>18</v>
      </c>
      <c r="C13" s="18">
        <v>1170.7</v>
      </c>
      <c r="D13" s="18">
        <v>820.2</v>
      </c>
      <c r="E13" s="21">
        <f t="shared" si="0"/>
        <v>-350.5</v>
      </c>
      <c r="F13" s="19">
        <f t="shared" si="1"/>
        <v>70.060647475869146</v>
      </c>
    </row>
    <row r="14" spans="1:6" s="3" customFormat="1" x14ac:dyDescent="0.25">
      <c r="B14" s="6" t="s">
        <v>19</v>
      </c>
      <c r="C14" s="18">
        <v>83</v>
      </c>
      <c r="D14" s="18">
        <v>32.4</v>
      </c>
      <c r="E14" s="21">
        <f t="shared" si="0"/>
        <v>-50.6</v>
      </c>
      <c r="F14" s="19">
        <f t="shared" si="1"/>
        <v>39.036144578313255</v>
      </c>
    </row>
    <row r="15" spans="1:6" s="3" customFormat="1" x14ac:dyDescent="0.25">
      <c r="B15" s="6" t="s">
        <v>20</v>
      </c>
      <c r="C15" s="18">
        <v>7253.4</v>
      </c>
      <c r="D15" s="18">
        <v>6943.1</v>
      </c>
      <c r="E15" s="21">
        <f t="shared" si="0"/>
        <v>-310.29999999999927</v>
      </c>
      <c r="F15" s="19">
        <f t="shared" si="1"/>
        <v>95.722006231560385</v>
      </c>
    </row>
    <row r="16" spans="1:6" s="3" customFormat="1" x14ac:dyDescent="0.25">
      <c r="B16" s="6" t="s">
        <v>21</v>
      </c>
      <c r="C16" s="18">
        <v>831.2</v>
      </c>
      <c r="D16" s="18">
        <v>794.7</v>
      </c>
      <c r="E16" s="21">
        <f t="shared" si="0"/>
        <v>-36.5</v>
      </c>
      <c r="F16" s="19">
        <f t="shared" si="1"/>
        <v>95.608758421559187</v>
      </c>
    </row>
    <row r="17" spans="2:8" s="3" customFormat="1" x14ac:dyDescent="0.25">
      <c r="B17" s="6" t="s">
        <v>15</v>
      </c>
      <c r="C17" s="18">
        <v>98587.1</v>
      </c>
      <c r="D17" s="18">
        <v>147050.79999999999</v>
      </c>
      <c r="E17" s="21">
        <f>D17-C17</f>
        <v>48463.699999999983</v>
      </c>
      <c r="F17" s="19">
        <f t="shared" si="1"/>
        <v>149.15825701334148</v>
      </c>
      <c r="H17" s="8"/>
    </row>
    <row r="18" spans="2:8" x14ac:dyDescent="0.25">
      <c r="B18" s="1" t="s">
        <v>11</v>
      </c>
      <c r="C18" s="17">
        <f>C19+C25+C26+C27</f>
        <v>436762.96399999998</v>
      </c>
      <c r="D18" s="17">
        <f>D19+D25+D26+D27</f>
        <v>426082.44400000002</v>
      </c>
      <c r="E18" s="16">
        <f t="shared" si="0"/>
        <v>-10680.51999999996</v>
      </c>
      <c r="F18" s="16">
        <f t="shared" si="1"/>
        <v>97.554618664965389</v>
      </c>
    </row>
    <row r="19" spans="2:8" ht="30" x14ac:dyDescent="0.25">
      <c r="B19" s="12" t="s">
        <v>6</v>
      </c>
      <c r="C19" s="18">
        <f>C21+C22+C23+C24</f>
        <v>430063.98300000001</v>
      </c>
      <c r="D19" s="18">
        <f>D21+D22+D23+D24</f>
        <v>421043.685</v>
      </c>
      <c r="E19" s="21">
        <f t="shared" si="0"/>
        <v>-9020.2980000000098</v>
      </c>
      <c r="F19" s="20">
        <f t="shared" si="1"/>
        <v>97.902568372018266</v>
      </c>
    </row>
    <row r="20" spans="2:8" x14ac:dyDescent="0.25">
      <c r="B20" s="4" t="s">
        <v>2</v>
      </c>
      <c r="C20" s="18"/>
      <c r="D20" s="18"/>
      <c r="E20" s="21"/>
      <c r="F20" s="19"/>
    </row>
    <row r="21" spans="2:8" ht="30" x14ac:dyDescent="0.25">
      <c r="B21" s="9" t="s">
        <v>22</v>
      </c>
      <c r="C21" s="25">
        <v>0</v>
      </c>
      <c r="D21" s="25">
        <v>5282.1</v>
      </c>
      <c r="E21" s="23">
        <f>D21-C21</f>
        <v>5282.1</v>
      </c>
      <c r="F21" s="13" t="s">
        <v>25</v>
      </c>
    </row>
    <row r="22" spans="2:8" ht="30" x14ac:dyDescent="0.25">
      <c r="B22" s="9" t="s">
        <v>8</v>
      </c>
      <c r="C22" s="25">
        <v>38213.112999999998</v>
      </c>
      <c r="D22" s="25">
        <v>40218.535000000003</v>
      </c>
      <c r="E22" s="21">
        <f>D22-C22</f>
        <v>2005.4220000000059</v>
      </c>
      <c r="F22" s="13">
        <f>D22/C22*100</f>
        <v>105.24799432069302</v>
      </c>
    </row>
    <row r="23" spans="2:8" ht="30" x14ac:dyDescent="0.25">
      <c r="B23" s="9" t="s">
        <v>13</v>
      </c>
      <c r="C23" s="25">
        <v>287309.05599999998</v>
      </c>
      <c r="D23" s="25">
        <v>292976.565</v>
      </c>
      <c r="E23" s="21">
        <f>D23-C23</f>
        <v>5667.50900000002</v>
      </c>
      <c r="F23" s="13">
        <f>D23/C23*100</f>
        <v>101.97261759824237</v>
      </c>
    </row>
    <row r="24" spans="2:8" x14ac:dyDescent="0.25">
      <c r="B24" s="10" t="s">
        <v>9</v>
      </c>
      <c r="C24" s="25">
        <v>104541.814</v>
      </c>
      <c r="D24" s="25">
        <v>82566.485000000001</v>
      </c>
      <c r="E24" s="21">
        <f>D24-C24</f>
        <v>-21975.328999999998</v>
      </c>
      <c r="F24" s="13">
        <f>D24/C24*100</f>
        <v>78.979388094413594</v>
      </c>
    </row>
    <row r="25" spans="2:8" x14ac:dyDescent="0.25">
      <c r="B25" s="11" t="s">
        <v>10</v>
      </c>
      <c r="C25" s="18">
        <v>6015.2579999999998</v>
      </c>
      <c r="D25" s="18">
        <v>809.25900000000001</v>
      </c>
      <c r="E25" s="21">
        <f>D25-C25</f>
        <v>-5205.9989999999998</v>
      </c>
      <c r="F25" s="13">
        <f>D25/C25*100</f>
        <v>13.453437907401478</v>
      </c>
    </row>
    <row r="26" spans="2:8" ht="90" x14ac:dyDescent="0.25">
      <c r="B26" s="24" t="s">
        <v>23</v>
      </c>
      <c r="C26" s="18">
        <v>4972.8119999999999</v>
      </c>
      <c r="D26" s="18">
        <v>4569.3999999999996</v>
      </c>
      <c r="E26" s="21">
        <f t="shared" ref="E26:E27" si="2">D26-C26</f>
        <v>-403.41200000000026</v>
      </c>
      <c r="F26" s="20">
        <f t="shared" ref="F26:F27" si="3">D26/C26*100</f>
        <v>91.887648276267015</v>
      </c>
    </row>
    <row r="27" spans="2:8" ht="45" x14ac:dyDescent="0.25">
      <c r="B27" s="24" t="s">
        <v>24</v>
      </c>
      <c r="C27" s="18">
        <v>-4289.0889999999999</v>
      </c>
      <c r="D27" s="18">
        <v>-339.9</v>
      </c>
      <c r="E27" s="21">
        <f t="shared" si="2"/>
        <v>3949.1889999999999</v>
      </c>
      <c r="F27" s="20">
        <f t="shared" si="3"/>
        <v>7.9247597799905751</v>
      </c>
    </row>
  </sheetData>
  <mergeCells count="6">
    <mergeCell ref="B1:F1"/>
    <mergeCell ref="E2:E3"/>
    <mergeCell ref="F2:F3"/>
    <mergeCell ref="B2:B3"/>
    <mergeCell ref="C2:C3"/>
    <mergeCell ref="D2:D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3.7</vt:lpstr>
      <vt:lpstr>'3.7'!Область_печати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Марон Надежда Николаевна</dc:creator>
  <cp:lastModifiedBy>Стогова Анна Николаевна</cp:lastModifiedBy>
  <cp:lastPrinted>2018-08-22T10:20:06Z</cp:lastPrinted>
  <dcterms:created xsi:type="dcterms:W3CDTF">2015-05-06T07:14:08Z</dcterms:created>
  <dcterms:modified xsi:type="dcterms:W3CDTF">2018-08-28T06:02:12Z</dcterms:modified>
</cp:coreProperties>
</file>